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75" yWindow="2490" windowWidth="18000" windowHeight="9810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D5" i="1" l="1"/>
  <c r="K5" i="1" l="1"/>
  <c r="I5" i="1"/>
  <c r="E5" i="1"/>
  <c r="C5" i="1"/>
  <c r="N8" i="1" l="1"/>
  <c r="M8" i="1"/>
  <c r="N7" i="1"/>
  <c r="M7" i="1"/>
  <c r="L5" i="1"/>
  <c r="J5" i="1"/>
  <c r="M9" i="1" l="1"/>
  <c r="N9" i="1"/>
</calcChain>
</file>

<file path=xl/comments1.xml><?xml version="1.0" encoding="utf-8"?>
<comments xmlns="http://schemas.openxmlformats.org/spreadsheetml/2006/main">
  <authors>
    <author>Željko Slavica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<sst xmlns="http://schemas.openxmlformats.org/spreadsheetml/2006/main" count="51" uniqueCount="43">
  <si>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</si>
  <si>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</si>
  <si>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</si>
  <si>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</si>
  <si>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</si>
  <si>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</si>
  <si>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</si>
  <si>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</si>
  <si>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</si>
  <si>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</si>
  <si>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</si>
  <si>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</si>
  <si>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</si>
  <si>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</si>
  <si>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</si>
  <si>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</si>
  <si>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</si>
  <si>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</si>
  <si>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</si>
  <si>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</si>
  <si>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</si>
  <si>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</si>
  <si>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</si>
  <si>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</si>
  <si>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</si>
  <si>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K - PT2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</si>
  <si>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</si>
  <si>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</si>
  <si>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</si>
  <si>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</si>
  <si>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69661,17</t>
  </si>
  <si>
    <t>10246,01</t>
  </si>
  <si>
    <t>8760</t>
  </si>
  <si>
    <t>2025</t>
  </si>
  <si>
    <t>6299,47</t>
  </si>
  <si>
    <t>6282,00</t>
  </si>
  <si>
    <t>17754,03</t>
  </si>
  <si>
    <t>60,60</t>
  </si>
  <si>
    <t>76,35</t>
  </si>
  <si>
    <t>76,37</t>
  </si>
  <si>
    <t>1499,00</t>
  </si>
  <si>
    <t>1500,00</t>
  </si>
  <si>
    <t>557,00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</si>
</sst>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yyyy/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" fontId="1" fillId="2" borderId="37" xfId="0" applyNumberFormat="1" applyFont="1" applyFill="1" applyBorder="1" applyAlignment="1">
      <alignment horizontal="center" vertical="center"/>
    </xf>
    <xf numFmtId="1" fontId="8" fillId="2" borderId="38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6" fontId="6" fillId="0" borderId="43" xfId="0" applyNumberFormat="1" applyFont="1" applyBorder="1" applyAlignment="1">
      <alignment horizontal="center" vertical="center"/>
    </xf>
    <xf numFmtId="166" fontId="6" fillId="0" borderId="44" xfId="0" applyNumberFormat="1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166" fontId="6" fillId="0" borderId="24" xfId="0" applyNumberFormat="1" applyFont="1" applyBorder="1" applyAlignment="1">
      <alignment horizontal="center" vertical="center"/>
    </xf>
    <xf numFmtId="166" fontId="6" fillId="0" borderId="40" xfId="0" applyNumberFormat="1" applyFont="1" applyBorder="1" applyAlignment="1">
      <alignment horizontal="center" vertical="center"/>
    </xf>
    <xf numFmtId="166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8"/>
  <sheetViews>
    <sheetView tabSelected="1" workbookViewId="0"/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32"/>
      <c r="B1" s="34"/>
      <c r="C1" s="94" t="s">
        <v>34</v>
      </c>
      <c r="D1" s="94" t="s">
        <v>35</v>
      </c>
      <c r="E1" s="95" t="s">
        <v>36</v>
      </c>
      <c r="F1" s="37"/>
      <c r="G1" s="37"/>
      <c r="H1" s="37"/>
      <c r="I1" s="90" t="s">
        <v>31</v>
      </c>
      <c r="J1" s="32"/>
      <c r="K1" s="90" t="s">
        <v>30</v>
      </c>
      <c r="L1" s="32"/>
      <c r="M1" s="32"/>
      <c r="N1" s="32"/>
      <c r="O1" s="32"/>
      <c r="P1" s="32"/>
      <c r="Q1" s="32"/>
      <c r="R1" s="32"/>
    </row>
    <row r="2" spans="1:18" s="2" customFormat="1" ht="15" customHeight="1" thickTop="1" x14ac:dyDescent="0.25">
      <c r="B2" s="73" t="s">
        <v>0</v>
      </c>
      <c r="C2" s="74"/>
      <c r="D2" s="74"/>
      <c r="E2" s="74"/>
      <c r="F2" s="75"/>
      <c r="G2" s="76" t="s">
        <v>1</v>
      </c>
      <c r="H2" s="77"/>
      <c r="I2" s="76" t="s">
        <v>2</v>
      </c>
      <c r="J2" s="78"/>
      <c r="K2" s="78"/>
      <c r="L2" s="78"/>
      <c r="M2" s="79" t="s">
        <v>3</v>
      </c>
      <c r="N2" s="80"/>
      <c r="O2" s="32"/>
      <c r="P2" s="32"/>
      <c r="Q2" s="32"/>
      <c r="R2" s="32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85" t="s">
        <v>7</v>
      </c>
      <c r="F3" s="86"/>
      <c r="G3" s="5" t="s">
        <v>8</v>
      </c>
      <c r="H3" s="6" t="s">
        <v>9</v>
      </c>
      <c r="I3" s="87" t="s">
        <v>10</v>
      </c>
      <c r="J3" s="88"/>
      <c r="K3" s="85" t="s">
        <v>11</v>
      </c>
      <c r="L3" s="89"/>
      <c r="M3" s="81"/>
      <c r="N3" s="82"/>
      <c r="O3" s="33"/>
      <c r="P3" s="33"/>
      <c r="Q3" s="33"/>
      <c r="R3" s="33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83"/>
      <c r="N4" s="84"/>
      <c r="O4" s="32"/>
      <c r="P4" s="32"/>
      <c r="Q4" s="32"/>
      <c r="R4" s="32"/>
    </row>
    <row r="5" spans="1:18" ht="21" customHeight="1" thickTop="1" thickBot="1" x14ac:dyDescent="0.3">
      <c r="B5" s="92" t="s">
        <v>32</v>
      </c>
      <c r="C5" s="38">
        <f>VALUE(C1)</f>
        <v>6299.47</v>
      </c>
      <c r="D5" s="38">
        <f>D1*1</f>
        <v>6282</v>
      </c>
      <c r="E5" s="40">
        <f>VALUE(E1)</f>
        <v>17754.03</v>
      </c>
      <c r="F5" s="96" t="s">
        <v>37</v>
      </c>
      <c r="G5" s="97" t="s">
        <v>38</v>
      </c>
      <c r="H5" s="96" t="s">
        <v>39</v>
      </c>
      <c r="I5" s="39">
        <f>VALUE(I1)</f>
        <v>10246.01</v>
      </c>
      <c r="J5" s="14">
        <f>SQRT((0.1/1.96)^2+0.05^2)*I5</f>
        <v>731.93253270625166</v>
      </c>
      <c r="K5" s="40">
        <f>VALUE(K1)</f>
        <v>69661.17</v>
      </c>
      <c r="L5" s="31">
        <f>SQRT((0.2/1.96)^2+0.05^2)*K5</f>
        <v>7915.7677322059781</v>
      </c>
      <c r="M5" s="15" t="s">
        <v>10</v>
      </c>
      <c r="N5" s="16" t="s">
        <v>11</v>
      </c>
      <c r="O5" s="34"/>
      <c r="P5" s="34"/>
      <c r="Q5" s="34"/>
      <c r="R5" s="34"/>
    </row>
    <row r="6" spans="1:18" ht="12.95" customHeight="1" thickTop="1" x14ac:dyDescent="0.25">
      <c r="B6" s="50" t="s">
        <v>25</v>
      </c>
      <c r="C6" s="51"/>
      <c r="D6" s="52"/>
      <c r="E6" s="56" t="s">
        <v>17</v>
      </c>
      <c r="F6" s="56"/>
      <c r="G6" s="56"/>
      <c r="H6" s="57"/>
      <c r="I6" s="62" t="s">
        <v>18</v>
      </c>
      <c r="J6" s="63"/>
      <c r="K6" s="63"/>
      <c r="L6" s="64"/>
      <c r="M6" s="17">
        <v>100</v>
      </c>
      <c r="N6" s="18">
        <v>50</v>
      </c>
      <c r="O6" s="34"/>
      <c r="P6" s="34"/>
      <c r="Q6" s="34"/>
      <c r="R6" s="34"/>
    </row>
    <row r="7" spans="1:18" ht="12.95" customHeight="1" x14ac:dyDescent="0.25">
      <c r="B7" s="50"/>
      <c r="C7" s="51"/>
      <c r="D7" s="52"/>
      <c r="E7" s="58"/>
      <c r="F7" s="58"/>
      <c r="G7" s="58"/>
      <c r="H7" s="59"/>
      <c r="I7" s="65" t="s">
        <v>19</v>
      </c>
      <c r="J7" s="66"/>
      <c r="K7" s="66"/>
      <c r="L7" s="66"/>
      <c r="M7" s="41">
        <f>VALUE(O7)</f>
        <v>4144</v>
      </c>
      <c r="N7" s="42">
        <f>VALUE(P7)</f>
        <v>4144</v>
      </c>
      <c r="O7" s="102">
        <v>4144</v>
      </c>
      <c r="P7" s="102">
        <v>4144</v>
      </c>
      <c r="Q7" s="34"/>
      <c r="R7" s="34"/>
    </row>
    <row r="8" spans="1:18" ht="12.95" customHeight="1" x14ac:dyDescent="0.25">
      <c r="B8" s="50"/>
      <c r="C8" s="51"/>
      <c r="D8" s="52"/>
      <c r="E8" s="58"/>
      <c r="F8" s="58"/>
      <c r="G8" s="58"/>
      <c r="H8" s="59"/>
      <c r="I8" s="65" t="s">
        <v>26</v>
      </c>
      <c r="J8" s="66"/>
      <c r="K8" s="66"/>
      <c r="L8" s="66"/>
      <c r="M8" s="43">
        <f>VALUE(O8)</f>
        <v>0</v>
      </c>
      <c r="N8" s="21">
        <f>VALUE(P8)</f>
        <v>5</v>
      </c>
      <c r="O8" s="102">
        <v>0</v>
      </c>
      <c r="P8" s="102">
        <v>5</v>
      </c>
      <c r="Q8" s="34"/>
      <c r="R8" s="34"/>
    </row>
    <row r="9" spans="1:18" ht="12.95" customHeight="1" x14ac:dyDescent="0.25">
      <c r="B9" s="50"/>
      <c r="C9" s="51"/>
      <c r="D9" s="52"/>
      <c r="E9" s="58"/>
      <c r="F9" s="58"/>
      <c r="G9" s="58"/>
      <c r="H9" s="59"/>
      <c r="I9" s="67" t="s">
        <v>27</v>
      </c>
      <c r="J9" s="68"/>
      <c r="K9" s="68"/>
      <c r="L9" s="68"/>
      <c r="M9" s="35" t="str">
        <f>IF(M8/M7&lt;0.95,"NE","DA")</f>
        <v>NE</v>
      </c>
      <c r="N9" s="36" t="str">
        <f>IF(N8/N7&lt;0.95,"NE","DA")</f>
        <v>NE</v>
      </c>
      <c r="O9" s="34"/>
      <c r="P9" s="34"/>
      <c r="Q9" s="34"/>
      <c r="R9" s="34"/>
    </row>
    <row r="10" spans="1:18" ht="12.95" customHeight="1" x14ac:dyDescent="0.25">
      <c r="B10" s="50"/>
      <c r="C10" s="51"/>
      <c r="D10" s="52"/>
      <c r="E10" s="60"/>
      <c r="F10" s="60"/>
      <c r="G10" s="60"/>
      <c r="H10" s="61"/>
      <c r="I10" s="69" t="s">
        <v>28</v>
      </c>
      <c r="J10" s="70"/>
      <c r="K10" s="70"/>
      <c r="L10" s="71"/>
      <c r="M10" s="103">
        <v>0</v>
      </c>
      <c r="N10" s="104">
        <v>5</v>
      </c>
      <c r="O10" s="34"/>
      <c r="P10" s="34"/>
      <c r="Q10" s="34"/>
      <c r="R10" s="34"/>
    </row>
    <row r="11" spans="1:18" ht="12.95" customHeight="1" x14ac:dyDescent="0.25">
      <c r="B11" s="50"/>
      <c r="C11" s="51"/>
      <c r="D11" s="52"/>
      <c r="E11" s="60"/>
      <c r="F11" s="60"/>
      <c r="G11" s="60"/>
      <c r="H11" s="61"/>
      <c r="I11" s="69" t="s">
        <v>29</v>
      </c>
      <c r="J11" s="70"/>
      <c r="K11" s="70"/>
      <c r="L11" s="71"/>
      <c r="M11" s="103">
        <v>0</v>
      </c>
      <c r="N11" s="105">
        <v>0</v>
      </c>
      <c r="O11" s="34"/>
      <c r="P11" s="34"/>
      <c r="Q11" s="34"/>
      <c r="R11" s="34"/>
    </row>
    <row r="12" spans="1:18" ht="12.95" customHeight="1" x14ac:dyDescent="0.25">
      <c r="B12" s="50"/>
      <c r="C12" s="51"/>
      <c r="D12" s="52"/>
      <c r="E12" s="72" t="s">
        <v>20</v>
      </c>
      <c r="F12" s="23"/>
      <c r="G12" s="24"/>
      <c r="H12" s="25"/>
      <c r="I12" s="44" t="s">
        <v>21</v>
      </c>
      <c r="J12" s="45"/>
      <c r="K12" s="45"/>
      <c r="L12" s="46"/>
      <c r="M12" s="19"/>
      <c r="N12" s="20"/>
      <c r="O12" s="34"/>
      <c r="P12" s="34"/>
      <c r="Q12" s="34"/>
      <c r="R12" s="34"/>
    </row>
    <row r="13" spans="1:18" ht="12.95" customHeight="1" x14ac:dyDescent="0.25">
      <c r="B13" s="50"/>
      <c r="C13" s="51"/>
      <c r="D13" s="52"/>
      <c r="E13" s="72"/>
      <c r="F13" s="93" t="s">
        <v>33</v>
      </c>
      <c r="G13" s="26"/>
      <c r="H13" s="27"/>
      <c r="I13" s="44" t="s">
        <v>22</v>
      </c>
      <c r="J13" s="45"/>
      <c r="K13" s="45"/>
      <c r="L13" s="46"/>
      <c r="M13" s="99" t="s">
        <v>41</v>
      </c>
      <c r="N13" s="98" t="s">
        <v>40</v>
      </c>
      <c r="O13" s="34"/>
      <c r="P13" s="34"/>
      <c r="Q13" s="34"/>
      <c r="R13" s="34"/>
    </row>
    <row r="14" spans="1:18" ht="12.95" customHeight="1" thickBot="1" x14ac:dyDescent="0.3">
      <c r="B14" s="53"/>
      <c r="C14" s="54"/>
      <c r="D14" s="55"/>
      <c r="E14" s="91"/>
      <c r="F14" s="28"/>
      <c r="G14" s="29"/>
      <c r="H14" s="30"/>
      <c r="I14" s="47" t="s">
        <v>23</v>
      </c>
      <c r="J14" s="48"/>
      <c r="K14" s="48"/>
      <c r="L14" s="49"/>
      <c r="M14" s="101" t="s">
        <v>42</v>
      </c>
      <c r="N14" s="100" t="s">
        <v>42</v>
      </c>
      <c r="O14" s="34"/>
      <c r="P14" s="34"/>
      <c r="Q14" s="34"/>
      <c r="R14" s="34"/>
    </row>
    <row r="15" spans="1:18" ht="12" thickTop="1" x14ac:dyDescent="0.25"/>
    <row r="17" spans="2:5" ht="12.75" x14ac:dyDescent="0.25">
      <c r="B17" s="22"/>
    </row>
    <row r="21" spans="2:5" x14ac:dyDescent="0.25">
      <c r="B21" s="34"/>
      <c r="C21" s="34"/>
      <c r="D21" s="34"/>
      <c r="E21" s="34"/>
    </row>
    <row r="22" spans="2:5" x14ac:dyDescent="0.25">
      <c r="B22" s="34"/>
      <c r="C22" s="34"/>
      <c r="D22" s="34"/>
      <c r="E22" s="34"/>
    </row>
    <row r="23" spans="2:5" x14ac:dyDescent="0.25">
      <c r="B23" s="34"/>
      <c r="C23" s="34"/>
      <c r="D23" s="34"/>
      <c r="E23" s="34"/>
    </row>
    <row r="24" spans="2:5" x14ac:dyDescent="0.25">
      <c r="B24" s="34"/>
      <c r="C24" s="34"/>
      <c r="D24" s="34"/>
      <c r="E24" s="34"/>
    </row>
    <row r="25" spans="2:5" x14ac:dyDescent="0.25">
      <c r="B25" s="34"/>
      <c r="C25" s="34"/>
      <c r="D25" s="34"/>
      <c r="E25" s="34"/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</sheetData>
  <mergeCells count="19">
    <mergeCell ref="B2:F2"/>
    <mergeCell ref="G2:H2"/>
    <mergeCell ref="I2:L2"/>
    <mergeCell ref="M2:N4"/>
    <mergeCell ref="E3:F3"/>
    <mergeCell ref="I3:J3"/>
    <mergeCell ref="K3:L3"/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dcterms:created xsi:type="dcterms:W3CDTF">2016-03-23T18:14:16Z</dcterms:created>
  <dcterms:modified xsi:type="dcterms:W3CDTF">2026-01-01T01:14:36Z</dcterms:modified>
</cp:coreProperties>
</file>