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merkas\Desktop\Anamarija\Emisije onečišćujućih tvari u zrak\emisije onečišćujućih tvari 2023\"/>
    </mc:Choice>
  </mc:AlternateContent>
  <bookViews>
    <workbookView xWindow="1575" yWindow="2490" windowWidth="18000" windowHeight="9810"/>
  </bookViews>
  <sheets>
    <sheet name="mjesec_1" sheetId="1" r:id="rId1"/>
  </sheets>
  <calcPr calcId="162913"/>
</workbook>
</file>

<file path=xl/calcChain.xml><?xml version="1.0" encoding="utf-8"?>
<calcChain xmlns="http://schemas.openxmlformats.org/spreadsheetml/2006/main">
  <c r="D5" i="1" l="1"/>
  <c r="K5" i="1" l="1"/>
  <c r="I5" i="1"/>
  <c r="E5" i="1"/>
  <c r="C5" i="1"/>
  <c r="N8" i="1" l="1"/>
  <c r="M8" i="1"/>
  <c r="N7" i="1"/>
  <c r="M7" i="1"/>
  <c r="L5" i="1"/>
  <c r="J5" i="1"/>
  <c r="M9" i="1" l="1"/>
  <c r="N9" i="1"/>
</calcChain>
</file>

<file path=xl/sharedStrings.xml><?xml version="1.0" encoding="utf-8"?>
<sst xmlns="http://schemas.openxmlformats.org/spreadsheetml/2006/main" count="51" uniqueCount="41">
  <si>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</si>
  <si>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</si>
  <si>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</si>
  <si>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</si>
  <si>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</si>
  <si>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</si>
  <si>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</si>
  <si>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</si>
  <si>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</si>
  <si>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</si>
  <si>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</si>
  <si>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</si>
  <si>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</si>
  <si>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</si>
  <si>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</si>
  <si>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</si>
  <si>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</si>
  <si>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</si>
  <si>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</si>
  <si>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</si>
  <si>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</si>
  <si>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</si>
  <si>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</si>
  <si>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</si>
  <si>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</si>
  <si>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K - PT2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</si>
  <si>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</si>
  <si>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</si>
  <si>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</si>
  <si>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</si>
  <si>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59521,30</t>
  </si>
  <si>
    <t>7124,93</t>
  </si>
  <si>
    <t>8760</t>
  </si>
  <si>
    <t>2023</t>
  </si>
  <si>
    <t>7512,02</t>
  </si>
  <si>
    <t>7505,06</t>
  </si>
  <si>
    <t>18001,61</t>
  </si>
  <si>
    <t>61,71</t>
  </si>
  <si>
    <t>51,70</t>
  </si>
  <si>
    <t>3633,00</t>
  </si>
  <si>
    <t>1166,00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</si>
</sst>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yyyy/"/>
  </numFmts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1" fontId="8" fillId="2" borderId="38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44" xfId="0" applyNumberFormat="1" applyFont="1" applyBorder="1" applyAlignment="1">
      <alignment horizontal="center" vertical="center"/>
    </xf>
    <xf numFmtId="165" fontId="6" fillId="0" borderId="45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5" fontId="6" fillId="0" borderId="40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8"/>
  <sheetViews>
    <sheetView tabSelected="1" workbookViewId="0">
      <selection activeCell="L34" sqref="L34"/>
    </sheetView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32"/>
      <c r="B1" s="34"/>
      <c r="C1" s="47" t="s">
        <v>34</v>
      </c>
      <c r="D1" s="47" t="s">
        <v>35</v>
      </c>
      <c r="E1" s="48" t="s">
        <v>36</v>
      </c>
      <c r="F1" s="37"/>
      <c r="G1" s="37"/>
      <c r="H1" s="37"/>
      <c r="I1" s="44" t="s">
        <v>31</v>
      </c>
      <c r="J1" s="32"/>
      <c r="K1" s="44" t="s">
        <v>30</v>
      </c>
      <c r="L1" s="32"/>
      <c r="M1" s="32"/>
      <c r="N1" s="32"/>
      <c r="O1" s="32"/>
      <c r="P1" s="32"/>
      <c r="Q1" s="32"/>
      <c r="R1" s="32"/>
    </row>
    <row r="2" spans="1:18" s="2" customFormat="1" ht="15" customHeight="1" thickTop="1" x14ac:dyDescent="0.25">
      <c r="B2" s="59" t="s">
        <v>0</v>
      </c>
      <c r="C2" s="60"/>
      <c r="D2" s="60"/>
      <c r="E2" s="60"/>
      <c r="F2" s="61"/>
      <c r="G2" s="62" t="s">
        <v>1</v>
      </c>
      <c r="H2" s="63"/>
      <c r="I2" s="62" t="s">
        <v>2</v>
      </c>
      <c r="J2" s="64"/>
      <c r="K2" s="64"/>
      <c r="L2" s="64"/>
      <c r="M2" s="65" t="s">
        <v>3</v>
      </c>
      <c r="N2" s="66"/>
      <c r="O2" s="32"/>
      <c r="P2" s="32"/>
      <c r="Q2" s="32"/>
      <c r="R2" s="32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71" t="s">
        <v>7</v>
      </c>
      <c r="F3" s="72"/>
      <c r="G3" s="5" t="s">
        <v>8</v>
      </c>
      <c r="H3" s="6" t="s">
        <v>9</v>
      </c>
      <c r="I3" s="73" t="s">
        <v>10</v>
      </c>
      <c r="J3" s="74"/>
      <c r="K3" s="71" t="s">
        <v>11</v>
      </c>
      <c r="L3" s="75"/>
      <c r="M3" s="67"/>
      <c r="N3" s="68"/>
      <c r="O3" s="33"/>
      <c r="P3" s="33"/>
      <c r="Q3" s="33"/>
      <c r="R3" s="33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69"/>
      <c r="N4" s="70"/>
      <c r="O4" s="32"/>
      <c r="P4" s="32"/>
      <c r="Q4" s="32"/>
      <c r="R4" s="32"/>
    </row>
    <row r="5" spans="1:18" ht="21" customHeight="1" thickTop="1" thickBot="1" x14ac:dyDescent="0.3">
      <c r="B5" s="45" t="s">
        <v>32</v>
      </c>
      <c r="C5" s="38">
        <f>VALUE(C1)</f>
        <v>7512.02</v>
      </c>
      <c r="D5" s="38">
        <f>D1*1</f>
        <v>7505.06</v>
      </c>
      <c r="E5" s="40">
        <f>VALUE(E1)</f>
        <v>18001.61</v>
      </c>
      <c r="F5" s="49" t="s">
        <v>37</v>
      </c>
      <c r="G5" s="50" t="s">
        <v>38</v>
      </c>
      <c r="H5" s="49" t="s">
        <v>38</v>
      </c>
      <c r="I5" s="39">
        <f>VALUE(I1)</f>
        <v>7124.93</v>
      </c>
      <c r="J5" s="14">
        <f>SQRT((0.1/1.96)^2+0.05^2)*I5</f>
        <v>508.97549975597855</v>
      </c>
      <c r="K5" s="40">
        <f>VALUE(K1)</f>
        <v>59521.3</v>
      </c>
      <c r="L5" s="31">
        <f>SQRT((0.2/1.96)^2+0.05^2)*K5</f>
        <v>6763.549706657981</v>
      </c>
      <c r="M5" s="15" t="s">
        <v>10</v>
      </c>
      <c r="N5" s="16" t="s">
        <v>11</v>
      </c>
      <c r="O5" s="34"/>
      <c r="P5" s="34"/>
      <c r="Q5" s="34"/>
      <c r="R5" s="34"/>
    </row>
    <row r="6" spans="1:18" ht="12.95" customHeight="1" thickTop="1" x14ac:dyDescent="0.25">
      <c r="B6" s="82" t="s">
        <v>25</v>
      </c>
      <c r="C6" s="83"/>
      <c r="D6" s="84"/>
      <c r="E6" s="88" t="s">
        <v>17</v>
      </c>
      <c r="F6" s="88"/>
      <c r="G6" s="88"/>
      <c r="H6" s="89"/>
      <c r="I6" s="94" t="s">
        <v>18</v>
      </c>
      <c r="J6" s="95"/>
      <c r="K6" s="95"/>
      <c r="L6" s="96"/>
      <c r="M6" s="17">
        <v>100</v>
      </c>
      <c r="N6" s="18">
        <v>50</v>
      </c>
      <c r="O6" s="34"/>
      <c r="P6" s="34"/>
      <c r="Q6" s="34"/>
      <c r="R6" s="34"/>
    </row>
    <row r="7" spans="1:18" ht="12.95" customHeight="1" x14ac:dyDescent="0.25">
      <c r="B7" s="82"/>
      <c r="C7" s="83"/>
      <c r="D7" s="84"/>
      <c r="E7" s="90"/>
      <c r="F7" s="90"/>
      <c r="G7" s="90"/>
      <c r="H7" s="91"/>
      <c r="I7" s="97" t="s">
        <v>19</v>
      </c>
      <c r="J7" s="98"/>
      <c r="K7" s="98"/>
      <c r="L7" s="98"/>
      <c r="M7" s="41">
        <f>VALUE(O7)</f>
        <v>3332</v>
      </c>
      <c r="N7" s="42">
        <f>VALUE(P7)</f>
        <v>3332</v>
      </c>
      <c r="O7" s="55">
        <v>3332</v>
      </c>
      <c r="P7" s="55">
        <v>3332</v>
      </c>
      <c r="Q7" s="34"/>
      <c r="R7" s="34"/>
    </row>
    <row r="8" spans="1:18" ht="12.95" customHeight="1" x14ac:dyDescent="0.25">
      <c r="B8" s="82"/>
      <c r="C8" s="83"/>
      <c r="D8" s="84"/>
      <c r="E8" s="90"/>
      <c r="F8" s="90"/>
      <c r="G8" s="90"/>
      <c r="H8" s="91"/>
      <c r="I8" s="97" t="s">
        <v>26</v>
      </c>
      <c r="J8" s="98"/>
      <c r="K8" s="98"/>
      <c r="L8" s="98"/>
      <c r="M8" s="43">
        <f>VALUE(O8)</f>
        <v>0</v>
      </c>
      <c r="N8" s="21">
        <f>VALUE(P8)</f>
        <v>0</v>
      </c>
      <c r="O8" s="55">
        <v>0</v>
      </c>
      <c r="P8" s="55">
        <v>0</v>
      </c>
      <c r="Q8" s="34"/>
      <c r="R8" s="34"/>
    </row>
    <row r="9" spans="1:18" ht="12.95" customHeight="1" x14ac:dyDescent="0.25">
      <c r="B9" s="82"/>
      <c r="C9" s="83"/>
      <c r="D9" s="84"/>
      <c r="E9" s="90"/>
      <c r="F9" s="90"/>
      <c r="G9" s="90"/>
      <c r="H9" s="91"/>
      <c r="I9" s="99" t="s">
        <v>27</v>
      </c>
      <c r="J9" s="100"/>
      <c r="K9" s="100"/>
      <c r="L9" s="100"/>
      <c r="M9" s="35" t="str">
        <f>IF(M8/M7&lt;0.95,"NE","DA")</f>
        <v>NE</v>
      </c>
      <c r="N9" s="36" t="str">
        <f>IF(N8/N7&lt;0.95,"NE","DA")</f>
        <v>NE</v>
      </c>
      <c r="O9" s="34"/>
      <c r="P9" s="34"/>
      <c r="Q9" s="34"/>
      <c r="R9" s="34"/>
    </row>
    <row r="10" spans="1:18" ht="12.95" customHeight="1" x14ac:dyDescent="0.25">
      <c r="B10" s="82"/>
      <c r="C10" s="83"/>
      <c r="D10" s="84"/>
      <c r="E10" s="92"/>
      <c r="F10" s="92"/>
      <c r="G10" s="92"/>
      <c r="H10" s="93"/>
      <c r="I10" s="101" t="s">
        <v>28</v>
      </c>
      <c r="J10" s="102"/>
      <c r="K10" s="102"/>
      <c r="L10" s="103"/>
      <c r="M10" s="56">
        <v>0</v>
      </c>
      <c r="N10" s="57">
        <v>0</v>
      </c>
      <c r="O10" s="34"/>
      <c r="P10" s="34"/>
      <c r="Q10" s="34"/>
      <c r="R10" s="34"/>
    </row>
    <row r="11" spans="1:18" ht="12.95" customHeight="1" x14ac:dyDescent="0.25">
      <c r="B11" s="82"/>
      <c r="C11" s="83"/>
      <c r="D11" s="84"/>
      <c r="E11" s="92"/>
      <c r="F11" s="92"/>
      <c r="G11" s="92"/>
      <c r="H11" s="93"/>
      <c r="I11" s="101" t="s">
        <v>29</v>
      </c>
      <c r="J11" s="102"/>
      <c r="K11" s="102"/>
      <c r="L11" s="103"/>
      <c r="M11" s="56">
        <v>0</v>
      </c>
      <c r="N11" s="58">
        <v>0</v>
      </c>
      <c r="O11" s="34"/>
      <c r="P11" s="34"/>
      <c r="Q11" s="34"/>
      <c r="R11" s="34"/>
    </row>
    <row r="12" spans="1:18" ht="12.95" customHeight="1" x14ac:dyDescent="0.25">
      <c r="B12" s="82"/>
      <c r="C12" s="83"/>
      <c r="D12" s="84"/>
      <c r="E12" s="104" t="s">
        <v>20</v>
      </c>
      <c r="F12" s="23"/>
      <c r="G12" s="24"/>
      <c r="H12" s="25"/>
      <c r="I12" s="76" t="s">
        <v>21</v>
      </c>
      <c r="J12" s="77"/>
      <c r="K12" s="77"/>
      <c r="L12" s="78"/>
      <c r="M12" s="19"/>
      <c r="N12" s="20"/>
      <c r="O12" s="34"/>
      <c r="P12" s="34"/>
      <c r="Q12" s="34"/>
      <c r="R12" s="34"/>
    </row>
    <row r="13" spans="1:18" ht="12.95" customHeight="1" x14ac:dyDescent="0.25">
      <c r="B13" s="82"/>
      <c r="C13" s="83"/>
      <c r="D13" s="84"/>
      <c r="E13" s="104"/>
      <c r="F13" s="46" t="s">
        <v>33</v>
      </c>
      <c r="G13" s="26"/>
      <c r="H13" s="27"/>
      <c r="I13" s="76" t="s">
        <v>22</v>
      </c>
      <c r="J13" s="77"/>
      <c r="K13" s="77"/>
      <c r="L13" s="78"/>
      <c r="M13" s="52" t="s">
        <v>39</v>
      </c>
      <c r="N13" s="51" t="s">
        <v>39</v>
      </c>
      <c r="O13" s="34"/>
      <c r="P13" s="34"/>
      <c r="Q13" s="34"/>
      <c r="R13" s="34"/>
    </row>
    <row r="14" spans="1:18" ht="12.95" customHeight="1" thickBot="1" x14ac:dyDescent="0.3">
      <c r="B14" s="85"/>
      <c r="C14" s="86"/>
      <c r="D14" s="87"/>
      <c r="E14" s="105"/>
      <c r="F14" s="28"/>
      <c r="G14" s="29"/>
      <c r="H14" s="30"/>
      <c r="I14" s="79" t="s">
        <v>23</v>
      </c>
      <c r="J14" s="80"/>
      <c r="K14" s="80"/>
      <c r="L14" s="81"/>
      <c r="M14" s="54" t="s">
        <v>40</v>
      </c>
      <c r="N14" s="53" t="s">
        <v>40</v>
      </c>
      <c r="O14" s="34"/>
      <c r="P14" s="34"/>
      <c r="Q14" s="34"/>
      <c r="R14" s="34"/>
    </row>
    <row r="15" spans="1:18" ht="12" thickTop="1" x14ac:dyDescent="0.25"/>
    <row r="17" spans="2:5" ht="12.75" x14ac:dyDescent="0.25">
      <c r="B17" s="22"/>
    </row>
    <row r="21" spans="2:5" x14ac:dyDescent="0.25">
      <c r="B21" s="34"/>
      <c r="C21" s="34"/>
      <c r="D21" s="34"/>
      <c r="E21" s="34"/>
    </row>
    <row r="22" spans="2:5" x14ac:dyDescent="0.25">
      <c r="B22" s="34"/>
      <c r="C22" s="34"/>
      <c r="D22" s="34"/>
      <c r="E22" s="34"/>
    </row>
    <row r="23" spans="2:5" x14ac:dyDescent="0.25">
      <c r="B23" s="34"/>
      <c r="C23" s="34"/>
      <c r="D23" s="34"/>
      <c r="E23" s="34"/>
    </row>
    <row r="24" spans="2:5" x14ac:dyDescent="0.25">
      <c r="B24" s="34"/>
      <c r="C24" s="34"/>
      <c r="D24" s="34"/>
      <c r="E24" s="34"/>
    </row>
    <row r="25" spans="2:5" x14ac:dyDescent="0.25">
      <c r="B25" s="34"/>
      <c r="C25" s="34"/>
      <c r="D25" s="34"/>
      <c r="E25" s="34"/>
    </row>
    <row r="26" spans="2:5" x14ac:dyDescent="0.25">
      <c r="B26" s="34"/>
      <c r="C26" s="34"/>
      <c r="D26" s="34"/>
      <c r="E26" s="34"/>
    </row>
    <row r="27" spans="2:5" x14ac:dyDescent="0.25">
      <c r="B27" s="34"/>
      <c r="C27" s="34"/>
      <c r="D27" s="34"/>
      <c r="E27" s="34"/>
    </row>
    <row r="28" spans="2:5" x14ac:dyDescent="0.25">
      <c r="B28" s="34"/>
      <c r="C28" s="34"/>
      <c r="D28" s="34"/>
      <c r="E28" s="34"/>
    </row>
    <row r="29" spans="2:5" x14ac:dyDescent="0.25">
      <c r="B29" s="34"/>
      <c r="C29" s="34"/>
      <c r="D29" s="34"/>
      <c r="E29" s="34"/>
    </row>
    <row r="30" spans="2:5" x14ac:dyDescent="0.25">
      <c r="B30" s="34"/>
      <c r="C30" s="34"/>
      <c r="D30" s="34"/>
      <c r="E30" s="34"/>
    </row>
    <row r="31" spans="2:5" x14ac:dyDescent="0.25">
      <c r="B31" s="34"/>
      <c r="C31" s="34"/>
      <c r="D31" s="34"/>
      <c r="E31" s="34"/>
    </row>
    <row r="32" spans="2:5" x14ac:dyDescent="0.25">
      <c r="B32" s="34"/>
      <c r="C32" s="34"/>
      <c r="D32" s="34"/>
      <c r="E32" s="34"/>
    </row>
    <row r="33" spans="2:5" x14ac:dyDescent="0.25">
      <c r="B33" s="34"/>
      <c r="C33" s="34"/>
      <c r="D33" s="34"/>
      <c r="E33" s="34"/>
    </row>
    <row r="34" spans="2:5" x14ac:dyDescent="0.25">
      <c r="B34" s="34"/>
      <c r="C34" s="34"/>
      <c r="D34" s="34"/>
      <c r="E34" s="34"/>
    </row>
    <row r="35" spans="2:5" x14ac:dyDescent="0.25">
      <c r="B35" s="34"/>
      <c r="C35" s="34"/>
      <c r="D35" s="34"/>
      <c r="E35" s="34"/>
    </row>
    <row r="36" spans="2:5" x14ac:dyDescent="0.25">
      <c r="B36" s="34"/>
      <c r="C36" s="34"/>
      <c r="D36" s="34"/>
      <c r="E36" s="34"/>
    </row>
    <row r="37" spans="2:5" x14ac:dyDescent="0.25">
      <c r="B37" s="34"/>
      <c r="C37" s="34"/>
      <c r="D37" s="34"/>
      <c r="E37" s="34"/>
    </row>
    <row r="38" spans="2:5" x14ac:dyDescent="0.25">
      <c r="B38" s="34"/>
      <c r="C38" s="34"/>
      <c r="D38" s="34"/>
      <c r="E38" s="34"/>
    </row>
  </sheetData>
  <mergeCells count="19"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  <mergeCell ref="B2:F2"/>
    <mergeCell ref="G2:H2"/>
    <mergeCell ref="I2:L2"/>
    <mergeCell ref="M2:N4"/>
    <mergeCell ref="E3:F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Anamarija Sinovčić Merkaš</cp:lastModifiedBy>
  <dcterms:created xsi:type="dcterms:W3CDTF">2016-03-23T18:14:16Z</dcterms:created>
  <dcterms:modified xsi:type="dcterms:W3CDTF">2024-03-27T12:44:17Z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0c825453-0b6f-496f-bcef-7af364d0158e</vt:lpwstr>
  </property>
  <property fmtid="{D5CDD505-2E9C-101B-9397-08002B2CF9AE}" pid="3" name="KLASIFIKACIJA">
    <vt:lpwstr>NEKLASIFICIRANO</vt:lpwstr>
  </property>
</Properties>
</file>