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2490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N8" i="1" l="1"/>
  <c r="N7" i="1"/>
  <c r="M8" i="1"/>
  <c r="M7" i="1"/>
  <c r="K5" i="1" l="1"/>
  <c r="I5" i="1"/>
  <c r="E5" i="1"/>
  <c r="C5" i="1"/>
  <c r="L5" i="1" l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<sst xmlns="http://schemas.openxmlformats.org/spreadsheetml/2006/main" count="51" uniqueCount="41">
  <si>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</si>
  <si>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</si>
  <si>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</si>
  <si>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</si>
  <si>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</si>
  <si>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</si>
  <si>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</si>
  <si>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</si>
  <si>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</si>
  <si>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</si>
  <si>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</si>
  <si>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</si>
  <si>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</si>
  <si>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</si>
  <si>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</si>
  <si>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</si>
  <si>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</si>
  <si>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</si>
  <si>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</si>
  <si>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</si>
  <si>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</si>
  <si>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</si>
  <si>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</si>
  <si>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</si>
  <si>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</si>
  <si>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L - PT3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</si>
  <si>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</si>
  <si>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</si>
  <si>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</si>
  <si>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</si>
  <si>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106076,47</t>
  </si>
  <si>
    <t>7628,41</t>
  </si>
  <si>
    <t>8784</t>
  </si>
  <si>
    <t>2024</t>
  </si>
  <si>
    <t>7108,40</t>
  </si>
  <si>
    <t>7100,37</t>
  </si>
  <si>
    <t>19417,69</t>
  </si>
  <si>
    <t>62,82</t>
  </si>
  <si>
    <t>78,62</t>
  </si>
  <si>
    <t>1532,00</t>
  </si>
  <si>
    <t>470,00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</si>
</sst>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2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29"/>
      <c r="B1" s="31"/>
      <c r="C1" s="92" t="s">
        <v>34</v>
      </c>
      <c r="D1" s="92" t="s">
        <v>35</v>
      </c>
      <c r="E1" s="93" t="s">
        <v>36</v>
      </c>
      <c r="F1" s="32"/>
      <c r="G1" s="32"/>
      <c r="H1" s="32"/>
      <c r="I1" s="88" t="s">
        <v>31</v>
      </c>
      <c r="J1" s="29"/>
      <c r="K1" s="88" t="s">
        <v>30</v>
      </c>
      <c r="L1" s="29"/>
      <c r="M1" s="29"/>
      <c r="N1" s="29"/>
      <c r="O1" s="29"/>
      <c r="P1" s="29"/>
      <c r="Q1" s="29"/>
      <c r="R1" s="29"/>
    </row>
    <row r="2" spans="1:18" s="2" customFormat="1" ht="15" customHeight="1" thickTop="1" x14ac:dyDescent="0.25">
      <c r="B2" s="42" t="s">
        <v>0</v>
      </c>
      <c r="C2" s="43"/>
      <c r="D2" s="43"/>
      <c r="E2" s="43"/>
      <c r="F2" s="44"/>
      <c r="G2" s="45" t="s">
        <v>1</v>
      </c>
      <c r="H2" s="46"/>
      <c r="I2" s="45" t="s">
        <v>2</v>
      </c>
      <c r="J2" s="47"/>
      <c r="K2" s="47"/>
      <c r="L2" s="47"/>
      <c r="M2" s="48" t="s">
        <v>3</v>
      </c>
      <c r="N2" s="49"/>
      <c r="O2" s="29"/>
      <c r="P2" s="29"/>
      <c r="Q2" s="29"/>
      <c r="R2" s="29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54" t="s">
        <v>7</v>
      </c>
      <c r="F3" s="55"/>
      <c r="G3" s="5" t="s">
        <v>8</v>
      </c>
      <c r="H3" s="6" t="s">
        <v>9</v>
      </c>
      <c r="I3" s="56" t="s">
        <v>10</v>
      </c>
      <c r="J3" s="57"/>
      <c r="K3" s="54" t="s">
        <v>11</v>
      </c>
      <c r="L3" s="58"/>
      <c r="M3" s="50"/>
      <c r="N3" s="51"/>
      <c r="O3" s="30"/>
      <c r="P3" s="30"/>
      <c r="Q3" s="30"/>
      <c r="R3" s="30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52"/>
      <c r="N4" s="53"/>
      <c r="O4" s="29"/>
      <c r="P4" s="29"/>
      <c r="Q4" s="29"/>
      <c r="R4" s="29"/>
    </row>
    <row r="5" spans="1:18" ht="21" customHeight="1" thickTop="1" thickBot="1" x14ac:dyDescent="0.3">
      <c r="B5" s="90" t="s">
        <v>32</v>
      </c>
      <c r="C5" s="35">
        <f>VALUE(C1)</f>
        <v>7108.4</v>
      </c>
      <c r="D5" s="35">
        <f>D1*1</f>
        <v>7100.37</v>
      </c>
      <c r="E5" s="34">
        <f>VALUE(E1)</f>
        <v>19417.689999999999</v>
      </c>
      <c r="F5" s="94" t="s">
        <v>37</v>
      </c>
      <c r="G5" s="95" t="s">
        <v>38</v>
      </c>
      <c r="H5" s="94" t="s">
        <v>38</v>
      </c>
      <c r="I5" s="33">
        <f>VALUE(I1)</f>
        <v>7628.41</v>
      </c>
      <c r="J5" s="14">
        <f>SQRT((0.1/1.96)^2+0.05^2)*I5</f>
        <v>544.94202639092646</v>
      </c>
      <c r="K5" s="34">
        <f>VALUE(K1)</f>
        <v>106076.47</v>
      </c>
      <c r="L5" s="28">
        <f>SQRT((0.2/1.96)^2+0.05^2)*K5</f>
        <v>12053.726607984268</v>
      </c>
      <c r="M5" s="15" t="s">
        <v>10</v>
      </c>
      <c r="N5" s="16" t="s">
        <v>11</v>
      </c>
      <c r="O5" s="31"/>
      <c r="P5" s="31"/>
      <c r="Q5" s="31"/>
      <c r="R5" s="31"/>
    </row>
    <row r="6" spans="1:18" ht="12.95" customHeight="1" thickTop="1" x14ac:dyDescent="0.25">
      <c r="B6" s="65" t="s">
        <v>25</v>
      </c>
      <c r="C6" s="66"/>
      <c r="D6" s="67"/>
      <c r="E6" s="71" t="s">
        <v>17</v>
      </c>
      <c r="F6" s="71"/>
      <c r="G6" s="71"/>
      <c r="H6" s="72"/>
      <c r="I6" s="77" t="s">
        <v>18</v>
      </c>
      <c r="J6" s="78"/>
      <c r="K6" s="78"/>
      <c r="L6" s="79"/>
      <c r="M6" s="17">
        <v>100</v>
      </c>
      <c r="N6" s="18">
        <v>50</v>
      </c>
      <c r="O6" s="31"/>
      <c r="P6" s="31"/>
      <c r="Q6" s="31"/>
      <c r="R6" s="31"/>
    </row>
    <row r="7" spans="1:18" ht="12.95" customHeight="1" x14ac:dyDescent="0.25">
      <c r="B7" s="65"/>
      <c r="C7" s="66"/>
      <c r="D7" s="67"/>
      <c r="E7" s="73"/>
      <c r="F7" s="73"/>
      <c r="G7" s="73"/>
      <c r="H7" s="74"/>
      <c r="I7" s="80" t="s">
        <v>19</v>
      </c>
      <c r="J7" s="81"/>
      <c r="K7" s="81"/>
      <c r="L7" s="81"/>
      <c r="M7" s="38">
        <f>O7*1</f>
        <v>4236</v>
      </c>
      <c r="N7" s="37">
        <f>P7*1</f>
        <v>4236</v>
      </c>
      <c r="O7" s="100">
        <v>4236</v>
      </c>
      <c r="P7" s="100">
        <v>4236</v>
      </c>
      <c r="Q7" s="31"/>
      <c r="R7" s="31"/>
    </row>
    <row r="8" spans="1:18" ht="12.95" customHeight="1" x14ac:dyDescent="0.25">
      <c r="B8" s="65"/>
      <c r="C8" s="66"/>
      <c r="D8" s="67"/>
      <c r="E8" s="73"/>
      <c r="F8" s="73"/>
      <c r="G8" s="73"/>
      <c r="H8" s="74"/>
      <c r="I8" s="80" t="s">
        <v>26</v>
      </c>
      <c r="J8" s="81"/>
      <c r="K8" s="81"/>
      <c r="L8" s="81"/>
      <c r="M8" s="38">
        <f>O8*1</f>
        <v>0</v>
      </c>
      <c r="N8" s="37">
        <f>P8*1</f>
        <v>0</v>
      </c>
      <c r="O8" s="100">
        <v>0</v>
      </c>
      <c r="P8" s="100">
        <v>0</v>
      </c>
      <c r="Q8" s="31"/>
      <c r="R8" s="31"/>
    </row>
    <row r="9" spans="1:18" ht="12.95" customHeight="1" x14ac:dyDescent="0.25">
      <c r="B9" s="65"/>
      <c r="C9" s="66"/>
      <c r="D9" s="67"/>
      <c r="E9" s="73"/>
      <c r="F9" s="73"/>
      <c r="G9" s="73"/>
      <c r="H9" s="74"/>
      <c r="I9" s="82" t="s">
        <v>27</v>
      </c>
      <c r="J9" s="83"/>
      <c r="K9" s="83"/>
      <c r="L9" s="83"/>
      <c r="M9" s="39" t="str">
        <f>IF(M8/M7&lt;0.95,"NE","DA")</f>
        <v>NE</v>
      </c>
      <c r="N9" s="40" t="str">
        <f>IF(N8/N7&lt;0.95,"NE","DA")</f>
        <v>NE</v>
      </c>
      <c r="O9" s="31"/>
      <c r="P9" s="31"/>
      <c r="Q9" s="31"/>
      <c r="R9" s="31"/>
    </row>
    <row r="10" spans="1:18" ht="12.95" customHeight="1" x14ac:dyDescent="0.25">
      <c r="B10" s="65"/>
      <c r="C10" s="66"/>
      <c r="D10" s="67"/>
      <c r="E10" s="75"/>
      <c r="F10" s="75"/>
      <c r="G10" s="75"/>
      <c r="H10" s="76"/>
      <c r="I10" s="84" t="s">
        <v>28</v>
      </c>
      <c r="J10" s="85"/>
      <c r="K10" s="85"/>
      <c r="L10" s="86"/>
      <c r="M10" s="101">
        <v>0</v>
      </c>
      <c r="N10" s="102">
        <v>0</v>
      </c>
      <c r="O10" s="31"/>
      <c r="P10" s="31"/>
      <c r="Q10" s="31"/>
      <c r="R10" s="31"/>
    </row>
    <row r="11" spans="1:18" ht="12.95" customHeight="1" x14ac:dyDescent="0.25">
      <c r="B11" s="65"/>
      <c r="C11" s="66"/>
      <c r="D11" s="67"/>
      <c r="E11" s="75"/>
      <c r="F11" s="75"/>
      <c r="G11" s="75"/>
      <c r="H11" s="76"/>
      <c r="I11" s="84" t="s">
        <v>29</v>
      </c>
      <c r="J11" s="85"/>
      <c r="K11" s="85"/>
      <c r="L11" s="86"/>
      <c r="M11" s="101">
        <v>0</v>
      </c>
      <c r="N11" s="103">
        <v>0</v>
      </c>
      <c r="O11" s="36"/>
      <c r="P11" s="36"/>
      <c r="Q11" s="31"/>
      <c r="R11" s="31"/>
    </row>
    <row r="12" spans="1:18" ht="12.95" customHeight="1" x14ac:dyDescent="0.25">
      <c r="B12" s="65"/>
      <c r="C12" s="66"/>
      <c r="D12" s="67"/>
      <c r="E12" s="87" t="s">
        <v>20</v>
      </c>
      <c r="F12" s="20"/>
      <c r="G12" s="21"/>
      <c r="H12" s="22"/>
      <c r="I12" s="59" t="s">
        <v>21</v>
      </c>
      <c r="J12" s="60"/>
      <c r="K12" s="60"/>
      <c r="L12" s="61"/>
      <c r="M12" s="38"/>
      <c r="N12" s="41"/>
      <c r="O12" s="36"/>
      <c r="P12" s="36"/>
      <c r="Q12" s="31"/>
      <c r="R12" s="31"/>
    </row>
    <row r="13" spans="1:18" ht="12.95" customHeight="1" x14ac:dyDescent="0.25">
      <c r="B13" s="65"/>
      <c r="C13" s="66"/>
      <c r="D13" s="67"/>
      <c r="E13" s="87"/>
      <c r="F13" s="91" t="s">
        <v>33</v>
      </c>
      <c r="G13" s="23"/>
      <c r="H13" s="24"/>
      <c r="I13" s="59" t="s">
        <v>22</v>
      </c>
      <c r="J13" s="60"/>
      <c r="K13" s="60"/>
      <c r="L13" s="61"/>
      <c r="M13" s="97" t="s">
        <v>39</v>
      </c>
      <c r="N13" s="96" t="s">
        <v>39</v>
      </c>
      <c r="O13" s="36"/>
      <c r="P13" s="36"/>
      <c r="Q13" s="31"/>
      <c r="R13" s="31"/>
    </row>
    <row r="14" spans="1:18" ht="12.95" customHeight="1" thickBot="1" x14ac:dyDescent="0.3">
      <c r="B14" s="68"/>
      <c r="C14" s="69"/>
      <c r="D14" s="70"/>
      <c r="E14" s="89"/>
      <c r="F14" s="25"/>
      <c r="G14" s="26"/>
      <c r="H14" s="27"/>
      <c r="I14" s="62" t="s">
        <v>23</v>
      </c>
      <c r="J14" s="63"/>
      <c r="K14" s="63"/>
      <c r="L14" s="64"/>
      <c r="M14" s="99" t="s">
        <v>40</v>
      </c>
      <c r="N14" s="98" t="s">
        <v>40</v>
      </c>
      <c r="O14" s="36"/>
      <c r="P14" s="36"/>
      <c r="Q14" s="31"/>
      <c r="R14" s="31"/>
    </row>
    <row r="15" spans="1:18" ht="12" thickTop="1" x14ac:dyDescent="0.25"/>
    <row r="17" spans="2:5" ht="12.75" x14ac:dyDescent="0.25">
      <c r="B17" s="19"/>
    </row>
    <row r="20" spans="2:5" x14ac:dyDescent="0.25">
      <c r="B20" s="31"/>
      <c r="C20" s="31"/>
      <c r="D20" s="31"/>
      <c r="E20" s="31"/>
    </row>
    <row r="21" spans="2:5" x14ac:dyDescent="0.25">
      <c r="B21" s="31"/>
      <c r="C21" s="31"/>
      <c r="D21" s="31"/>
      <c r="E21" s="31"/>
    </row>
    <row r="22" spans="2:5" x14ac:dyDescent="0.25">
      <c r="B22" s="31"/>
      <c r="C22" s="31"/>
      <c r="D22" s="31"/>
      <c r="E22" s="31"/>
    </row>
    <row r="23" spans="2:5" x14ac:dyDescent="0.25">
      <c r="B23" s="31"/>
      <c r="C23" s="31"/>
      <c r="D23" s="31"/>
      <c r="E23" s="31"/>
    </row>
    <row r="24" spans="2:5" x14ac:dyDescent="0.25">
      <c r="B24" s="31"/>
      <c r="C24" s="31"/>
      <c r="D24" s="31"/>
      <c r="E24" s="31"/>
    </row>
    <row r="25" spans="2:5" x14ac:dyDescent="0.25">
      <c r="B25" s="31"/>
      <c r="C25" s="31"/>
      <c r="D25" s="31"/>
      <c r="E25" s="31"/>
    </row>
    <row r="26" spans="2:5" x14ac:dyDescent="0.25">
      <c r="B26" s="31"/>
      <c r="C26" s="31"/>
      <c r="D26" s="31"/>
      <c r="E26" s="31"/>
    </row>
    <row r="27" spans="2:5" x14ac:dyDescent="0.25">
      <c r="B27" s="31"/>
      <c r="C27" s="31"/>
      <c r="D27" s="31"/>
      <c r="E27" s="31"/>
    </row>
    <row r="28" spans="2:5" x14ac:dyDescent="0.25">
      <c r="B28" s="31"/>
      <c r="C28" s="31"/>
      <c r="D28" s="31"/>
      <c r="E28" s="31"/>
    </row>
    <row r="29" spans="2:5" x14ac:dyDescent="0.25">
      <c r="B29" s="31"/>
      <c r="C29" s="31"/>
      <c r="D29" s="31"/>
      <c r="E29" s="31"/>
    </row>
    <row r="30" spans="2:5" x14ac:dyDescent="0.25">
      <c r="B30" s="31"/>
      <c r="C30" s="31"/>
      <c r="D30" s="31"/>
      <c r="E30" s="31"/>
    </row>
    <row r="31" spans="2:5" x14ac:dyDescent="0.25">
      <c r="B31" s="31"/>
      <c r="C31" s="31"/>
      <c r="D31" s="31"/>
      <c r="E31" s="31"/>
    </row>
    <row r="32" spans="2:5" x14ac:dyDescent="0.25">
      <c r="B32" s="31"/>
      <c r="C32" s="31"/>
      <c r="D32" s="31"/>
      <c r="E32" s="31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2025-01-13T20:25:02Z</dcterms:modified>
</cp:coreProperties>
</file>